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1er trimestre\DIF 1ER INFORME 2024 l\INFORMACION PRESUPUESTAL\"/>
    </mc:Choice>
  </mc:AlternateContent>
  <xr:revisionPtr revIDLastSave="0" documentId="13_ncr:1_{EF0EBBDE-23CE-464F-8CEB-D09664705A86}" xr6:coauthVersionLast="47" xr6:coauthVersionMax="47" xr10:uidLastSave="{00000000-0000-0000-0000-000000000000}"/>
  <bookViews>
    <workbookView xWindow="28680" yWindow="-120" windowWidth="29040" windowHeight="15720" tabRatio="885" activeTab="2" xr2:uid="{00000000-000D-0000-FFFF-FFFF00000000}"/>
  </bookViews>
  <sheets>
    <sheet name="COG" sheetId="6" r:id="rId1"/>
    <sheet name="CTG" sheetId="8" r:id="rId2"/>
    <sheet name="CA" sheetId="4" r:id="rId3"/>
  </sheets>
  <definedNames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4" l="1"/>
  <c r="E39" i="4"/>
  <c r="C39" i="4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B39" i="4"/>
  <c r="F25" i="4"/>
  <c r="E25" i="4"/>
  <c r="D24" i="4"/>
  <c r="G24" i="4" s="1"/>
  <c r="D23" i="4"/>
  <c r="G23" i="4" s="1"/>
  <c r="D22" i="4"/>
  <c r="G22" i="4" s="1"/>
  <c r="D21" i="4"/>
  <c r="G21" i="4" s="1"/>
  <c r="C25" i="4"/>
  <c r="B25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4" i="4"/>
  <c r="E14" i="4"/>
  <c r="C14" i="4"/>
  <c r="B14" i="4"/>
  <c r="G25" i="4" l="1"/>
  <c r="G39" i="4"/>
  <c r="D25" i="4"/>
  <c r="D39" i="4"/>
  <c r="G14" i="4"/>
  <c r="D14" i="4"/>
  <c r="F10" i="8" l="1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6" i="6"/>
  <c r="G6" i="6" s="1"/>
  <c r="D7" i="6"/>
  <c r="G7" i="6" s="1"/>
  <c r="D8" i="6"/>
  <c r="G8" i="6" s="1"/>
  <c r="D9" i="6"/>
  <c r="D10" i="6"/>
  <c r="G10" i="6" s="1"/>
  <c r="D11" i="6"/>
  <c r="G11" i="6" s="1"/>
  <c r="D12" i="6"/>
  <c r="G12" i="6" s="1"/>
  <c r="G9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23" i="6"/>
  <c r="G23" i="6" s="1"/>
  <c r="D13" i="6"/>
  <c r="G13" i="6" s="1"/>
  <c r="D69" i="6"/>
  <c r="G69" i="6" s="1"/>
  <c r="D33" i="6"/>
  <c r="G33" i="6" s="1"/>
  <c r="D65" i="6"/>
  <c r="G65" i="6" s="1"/>
  <c r="D57" i="6"/>
  <c r="G57" i="6" s="1"/>
  <c r="F77" i="6"/>
  <c r="B77" i="6"/>
  <c r="C77" i="6"/>
  <c r="D5" i="6"/>
  <c r="E77" i="6"/>
  <c r="D10" i="8"/>
  <c r="G10" i="8"/>
  <c r="D77" i="6" l="1"/>
  <c r="G5" i="6"/>
  <c r="G77" i="6" s="1"/>
</calcChain>
</file>

<file path=xl/sharedStrings.xml><?xml version="1.0" encoding="utf-8"?>
<sst xmlns="http://schemas.openxmlformats.org/spreadsheetml/2006/main" count="156" uniqueCount="110">
  <si>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</si>
  <si>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</si>
  <si>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</si>
  <si>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</si>
  <si>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</si>
  <si>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</si>
  <si>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</si>
  <si>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</si>
  <si>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</si>
  <si>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</si>
  <si>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Otros Servicios Generales</t>
  </si>
  <si>
    <t>Fideicomisos Empresariales No Financieros con Participación Estatal Mayoritaria</t>
  </si>
  <si>
    <t>Entidades Paraestatales Empresariales Financieras Monetarias con Participación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</si>
  <si>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</si>
  <si>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</si>
  <si>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</si>
  <si>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</si>
  <si>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</si>
  <si>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</si>
  <si>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</si>
  <si>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</si>
  <si>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</si>
  <si>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</si>
  <si>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</si>
  <si>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</si>
  <si>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</si>
  <si>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</si>
  <si>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</si>
  <si>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</si>
  <si>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</si>
  <si>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</si>
  <si>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</si>
  <si>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</si>
  <si>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</si>
  <si>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</si>
  <si>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</si>
  <si>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</si>
  <si>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</si>
  <si>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</si>
  <si>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</si>
  <si>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</si>
  <si>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</si>
  <si>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</si>
  <si>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</si>
  <si>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</si>
  <si>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</si>
  <si>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</si>
  <si>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</si>
  <si>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</si>
  <si>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</si>
  <si>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</si>
  <si>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</si>
  <si>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</si>
  <si>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</si>
  <si>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</si>
  <si>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</si>
  <si>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</si>
  <si>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</si>
  <si>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</si>
  <si>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</si>
  <si>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</si>
  <si>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</si>
  <si>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</si>
  <si>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</si>
  <si>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</si>
  <si>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</si>
  <si>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</si>
  <si>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</si>
  <si>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</si>
  <si>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</si>
  <si>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</si>
  <si>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</si>
  <si>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</si>
  <si>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</si>
  <si>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</si>
  <si>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</si>
  <si>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</si>
  <si>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</si>
  <si>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</si>
  <si>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</si>
  <si>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</si>
  <si>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</si>
  <si>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</si>
  <si>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</si>
  <si>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</si>
  <si>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</si>
  <si>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</si>
  <si>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</si>
  <si>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</si>
  <si>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</si>
  <si>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</si>
  <si>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</si>
  <si>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</si>
  <si>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</si>
  <si>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</si>
  <si>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</si>
  <si>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</si>
  <si>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</si>
  <si>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</si>
  <si>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</si>
  <si>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</si>
  <si>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</si>
  <si>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</si>
  <si>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</si>
  <si>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Sistema para el Desarrollo Integral de la Familia del Municipio de Santiago Maravatío, Gto.
Estado Analítico del Ejercicio del Presupuesto de Egresos
Clasificación por Objeto del Gasto (Capítulo y Concepto)
Del 1 de Enero al 31 de Marzo de 2024</t>
  </si>
  <si>
    <t>Sistema para el Desarrollo Integral de la Familia del Municipio de Santiago Maravatío, Gto.
Estado Analítico del Ejercicio del Presupuesto de Egresos
Clasificación Económica (por Tipo de Gasto)
Del 1 de Enero al 31 de Marzo de 2024</t>
  </si>
  <si>
    <t>31120M36D010100 GERENCIA ADMINISTRATIVA</t>
  </si>
  <si>
    <t>Sistema para el Desarrollo Integral de la Familia del Municipio de Santiago Maravatío, Gto.
Estado Analítico del Ejercicio del Presupuesto de Egresos
Clasificación Administrativa
Del 1 de Enero al 31 de Marzo de 2024</t>
  </si>
  <si>
    <t>Sistema para el Desarrollo Integral de la Familia del Municipio de Santiago Maravatío, Gto.
Estado Analítico del Ejercicio del Presupuesto de Egresos
Clasificación Administrativa (Poderes)
Del 1 de Enero al 31 de Marzo de 2024</t>
  </si>
  <si>
    <t>Sistema para el Desarrollo Integral de la Familia del Municipio de Santiago Maravatío, Gto.
Estado Analítico del Ejercicio del Presupuesto de Egresos
Clasificación Administrativa (Sector Paraestatal)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</si>
</sst>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6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2" fillId="0" borderId="0" xfId="0" applyFont="1" applyBorder="1" applyProtection="1"/>
    <xf numFmtId="4" fontId="2" fillId="0" borderId="10" xfId="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0" fontId="2" fillId="0" borderId="5" xfId="0" applyFont="1" applyBorder="1" applyProtection="1"/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6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2" fillId="0" borderId="2" xfId="9" applyFont="1" applyFill="1" applyBorder="1" applyAlignment="1">
      <alignment horizontal="left" vertical="center" indent="1"/>
    </xf>
    <xf numFmtId="0" fontId="2" fillId="0" borderId="3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0" fillId="0" borderId="0" xfId="0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8" t="s">
        <v>104</v>
      </c>
      <c r="B1" s="28"/>
      <c r="C1" s="28"/>
      <c r="D1" s="28"/>
      <c r="E1" s="28"/>
      <c r="F1" s="28"/>
      <c r="G1" s="29"/>
    </row>
    <row r="2" spans="1:8" x14ac:dyDescent="0.2">
      <c r="A2" s="33" t="s">
        <v>26</v>
      </c>
      <c r="B2" s="30" t="s">
        <v>32</v>
      </c>
      <c r="C2" s="28"/>
      <c r="D2" s="28"/>
      <c r="E2" s="28"/>
      <c r="F2" s="29"/>
      <c r="G2" s="31" t="s">
        <v>31</v>
      </c>
    </row>
    <row r="3" spans="1:8" ht="24.95" customHeight="1" x14ac:dyDescent="0.2">
      <c r="A3" s="34"/>
      <c r="B3" s="2" t="s">
        <v>27</v>
      </c>
      <c r="C3" s="2" t="s">
        <v>92</v>
      </c>
      <c r="D3" s="2" t="s">
        <v>28</v>
      </c>
      <c r="E3" s="2" t="s">
        <v>29</v>
      </c>
      <c r="F3" s="2" t="s">
        <v>30</v>
      </c>
      <c r="G3" s="32"/>
    </row>
    <row r="4" spans="1:8" x14ac:dyDescent="0.2">
      <c r="A4" s="35"/>
      <c r="B4" s="3">
        <v>1</v>
      </c>
      <c r="C4" s="3">
        <v>2</v>
      </c>
      <c r="D4" s="3" t="s">
        <v>93</v>
      </c>
      <c r="E4" s="3">
        <v>4</v>
      </c>
      <c r="F4" s="3">
        <v>5</v>
      </c>
      <c r="G4" s="3" t="s">
        <v>94</v>
      </c>
    </row>
    <row r="5" spans="1:8" x14ac:dyDescent="0.2">
      <c r="A5" s="19" t="s">
        <v>33</v>
      </c>
      <c r="B5" s="12">
        <f>SUM(B6:B12)</f>
        <v>5219801.7</v>
      </c>
      <c r="C5" s="12">
        <f>SUM(C6:C12)</f>
        <v>65000</v>
      </c>
      <c r="D5" s="12">
        <f>B5+C5</f>
        <v>5284801.7</v>
      </c>
      <c r="E5" s="12">
        <f>SUM(E6:E12)</f>
        <v>1107068.8400000001</v>
      </c>
      <c r="F5" s="12">
        <f>SUM(F6:F12)</f>
        <v>1107068.8400000001</v>
      </c>
      <c r="G5" s="12">
        <f>D5-E5</f>
        <v>4177732.8600000003</v>
      </c>
    </row>
    <row r="6" spans="1:8" x14ac:dyDescent="0.2">
      <c r="A6" s="21" t="s">
        <v>37</v>
      </c>
      <c r="B6" s="5">
        <v>4265892</v>
      </c>
      <c r="C6" s="5">
        <v>0</v>
      </c>
      <c r="D6" s="5">
        <f t="shared" ref="D6:D69" si="0">B6+C6</f>
        <v>4265892</v>
      </c>
      <c r="E6" s="5">
        <v>1014900.51</v>
      </c>
      <c r="F6" s="5">
        <v>1014900.51</v>
      </c>
      <c r="G6" s="5">
        <f t="shared" ref="G6:G69" si="1">D6-E6</f>
        <v>3250991.49</v>
      </c>
      <c r="H6" s="8">
        <v>1100</v>
      </c>
    </row>
    <row r="7" spans="1:8" x14ac:dyDescent="0.2">
      <c r="A7" s="21" t="s">
        <v>38</v>
      </c>
      <c r="B7" s="5">
        <v>147000</v>
      </c>
      <c r="C7" s="5">
        <v>0</v>
      </c>
      <c r="D7" s="5">
        <f t="shared" si="0"/>
        <v>147000</v>
      </c>
      <c r="E7" s="5">
        <v>32430</v>
      </c>
      <c r="F7" s="5">
        <v>32430</v>
      </c>
      <c r="G7" s="5">
        <f t="shared" si="1"/>
        <v>114570</v>
      </c>
      <c r="H7" s="8">
        <v>1200</v>
      </c>
    </row>
    <row r="8" spans="1:8" x14ac:dyDescent="0.2">
      <c r="A8" s="21" t="s">
        <v>39</v>
      </c>
      <c r="B8" s="5">
        <v>776909.7</v>
      </c>
      <c r="C8" s="5">
        <v>0</v>
      </c>
      <c r="D8" s="5">
        <f t="shared" si="0"/>
        <v>776909.7</v>
      </c>
      <c r="E8" s="5">
        <v>0</v>
      </c>
      <c r="F8" s="5">
        <v>0</v>
      </c>
      <c r="G8" s="5">
        <f t="shared" si="1"/>
        <v>776909.7</v>
      </c>
      <c r="H8" s="8">
        <v>1300</v>
      </c>
    </row>
    <row r="9" spans="1:8" x14ac:dyDescent="0.2">
      <c r="A9" s="21" t="s">
        <v>13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  <c r="H9" s="8">
        <v>1400</v>
      </c>
    </row>
    <row r="10" spans="1:8" x14ac:dyDescent="0.2">
      <c r="A10" s="21" t="s">
        <v>40</v>
      </c>
      <c r="B10" s="5">
        <v>30000</v>
      </c>
      <c r="C10" s="5">
        <v>65000</v>
      </c>
      <c r="D10" s="5">
        <f t="shared" si="0"/>
        <v>95000</v>
      </c>
      <c r="E10" s="5">
        <v>59738.33</v>
      </c>
      <c r="F10" s="5">
        <v>59738.33</v>
      </c>
      <c r="G10" s="5">
        <f t="shared" si="1"/>
        <v>35261.67</v>
      </c>
      <c r="H10" s="8">
        <v>1500</v>
      </c>
    </row>
    <row r="11" spans="1:8" x14ac:dyDescent="0.2">
      <c r="A11" s="21" t="s">
        <v>14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8">
        <v>1600</v>
      </c>
    </row>
    <row r="12" spans="1:8" x14ac:dyDescent="0.2">
      <c r="A12" s="21" t="s">
        <v>41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8">
        <v>1700</v>
      </c>
    </row>
    <row r="13" spans="1:8" x14ac:dyDescent="0.2">
      <c r="A13" s="19" t="s">
        <v>98</v>
      </c>
      <c r="B13" s="13">
        <f>SUM(B14:B22)</f>
        <v>660108.25</v>
      </c>
      <c r="C13" s="13">
        <f>SUM(C14:C22)</f>
        <v>0</v>
      </c>
      <c r="D13" s="13">
        <f t="shared" si="0"/>
        <v>660108.25</v>
      </c>
      <c r="E13" s="13">
        <f>SUM(E14:E22)</f>
        <v>159450</v>
      </c>
      <c r="F13" s="13">
        <f>SUM(F14:F22)</f>
        <v>159450</v>
      </c>
      <c r="G13" s="13">
        <f t="shared" si="1"/>
        <v>500658.25</v>
      </c>
      <c r="H13" s="20">
        <v>0</v>
      </c>
    </row>
    <row r="14" spans="1:8" x14ac:dyDescent="0.2">
      <c r="A14" s="21" t="s">
        <v>42</v>
      </c>
      <c r="B14" s="5">
        <v>202108.25</v>
      </c>
      <c r="C14" s="5">
        <v>0</v>
      </c>
      <c r="D14" s="5">
        <f t="shared" si="0"/>
        <v>202108.25</v>
      </c>
      <c r="E14" s="5">
        <v>77519.88</v>
      </c>
      <c r="F14" s="5">
        <v>77519.88</v>
      </c>
      <c r="G14" s="5">
        <f t="shared" si="1"/>
        <v>124588.37</v>
      </c>
      <c r="H14" s="8">
        <v>2100</v>
      </c>
    </row>
    <row r="15" spans="1:8" x14ac:dyDescent="0.2">
      <c r="A15" s="21" t="s">
        <v>43</v>
      </c>
      <c r="B15" s="5">
        <v>35000</v>
      </c>
      <c r="C15" s="5">
        <v>0</v>
      </c>
      <c r="D15" s="5">
        <f t="shared" si="0"/>
        <v>35000</v>
      </c>
      <c r="E15" s="5">
        <v>13648</v>
      </c>
      <c r="F15" s="5">
        <v>13648</v>
      </c>
      <c r="G15" s="5">
        <f t="shared" si="1"/>
        <v>21352</v>
      </c>
      <c r="H15" s="8">
        <v>2200</v>
      </c>
    </row>
    <row r="16" spans="1:8" x14ac:dyDescent="0.2">
      <c r="A16" s="21" t="s">
        <v>44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8">
        <v>2300</v>
      </c>
    </row>
    <row r="17" spans="1:8" x14ac:dyDescent="0.2">
      <c r="A17" s="21" t="s">
        <v>45</v>
      </c>
      <c r="B17" s="5">
        <v>10000</v>
      </c>
      <c r="C17" s="5">
        <v>0</v>
      </c>
      <c r="D17" s="5">
        <f t="shared" si="0"/>
        <v>10000</v>
      </c>
      <c r="E17" s="5">
        <v>0</v>
      </c>
      <c r="F17" s="5">
        <v>0</v>
      </c>
      <c r="G17" s="5">
        <f t="shared" si="1"/>
        <v>10000</v>
      </c>
      <c r="H17" s="8">
        <v>2400</v>
      </c>
    </row>
    <row r="18" spans="1:8" x14ac:dyDescent="0.2">
      <c r="A18" s="21" t="s">
        <v>46</v>
      </c>
      <c r="B18" s="5">
        <v>80000</v>
      </c>
      <c r="C18" s="5">
        <v>0</v>
      </c>
      <c r="D18" s="5">
        <f t="shared" si="0"/>
        <v>80000</v>
      </c>
      <c r="E18" s="5">
        <v>2187</v>
      </c>
      <c r="F18" s="5">
        <v>2187</v>
      </c>
      <c r="G18" s="5">
        <f t="shared" si="1"/>
        <v>77813</v>
      </c>
      <c r="H18" s="8">
        <v>2500</v>
      </c>
    </row>
    <row r="19" spans="1:8" x14ac:dyDescent="0.2">
      <c r="A19" s="21" t="s">
        <v>47</v>
      </c>
      <c r="B19" s="5">
        <v>240000</v>
      </c>
      <c r="C19" s="5">
        <v>0</v>
      </c>
      <c r="D19" s="5">
        <f t="shared" si="0"/>
        <v>240000</v>
      </c>
      <c r="E19" s="5">
        <v>65535.12</v>
      </c>
      <c r="F19" s="5">
        <v>65535.12</v>
      </c>
      <c r="G19" s="5">
        <f t="shared" si="1"/>
        <v>174464.88</v>
      </c>
      <c r="H19" s="8">
        <v>2600</v>
      </c>
    </row>
    <row r="20" spans="1:8" x14ac:dyDescent="0.2">
      <c r="A20" s="21" t="s">
        <v>48</v>
      </c>
      <c r="B20" s="5">
        <v>18000</v>
      </c>
      <c r="C20" s="5">
        <v>0</v>
      </c>
      <c r="D20" s="5">
        <f t="shared" si="0"/>
        <v>18000</v>
      </c>
      <c r="E20" s="5">
        <v>0</v>
      </c>
      <c r="F20" s="5">
        <v>0</v>
      </c>
      <c r="G20" s="5">
        <f t="shared" si="1"/>
        <v>18000</v>
      </c>
      <c r="H20" s="8">
        <v>2700</v>
      </c>
    </row>
    <row r="21" spans="1:8" x14ac:dyDescent="0.2">
      <c r="A21" s="21" t="s">
        <v>49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8">
        <v>2800</v>
      </c>
    </row>
    <row r="22" spans="1:8" x14ac:dyDescent="0.2">
      <c r="A22" s="21" t="s">
        <v>50</v>
      </c>
      <c r="B22" s="5">
        <v>75000</v>
      </c>
      <c r="C22" s="5">
        <v>0</v>
      </c>
      <c r="D22" s="5">
        <f t="shared" si="0"/>
        <v>75000</v>
      </c>
      <c r="E22" s="5">
        <v>560</v>
      </c>
      <c r="F22" s="5">
        <v>560</v>
      </c>
      <c r="G22" s="5">
        <f t="shared" si="1"/>
        <v>74440</v>
      </c>
      <c r="H22" s="8">
        <v>2900</v>
      </c>
    </row>
    <row r="23" spans="1:8" x14ac:dyDescent="0.2">
      <c r="A23" s="19" t="s">
        <v>34</v>
      </c>
      <c r="B23" s="13">
        <f>SUM(B24:B32)</f>
        <v>659614.05000000005</v>
      </c>
      <c r="C23" s="13">
        <f>SUM(C24:C32)</f>
        <v>0</v>
      </c>
      <c r="D23" s="13">
        <f t="shared" si="0"/>
        <v>659614.05000000005</v>
      </c>
      <c r="E23" s="13">
        <f>SUM(E24:E32)</f>
        <v>148501.71000000002</v>
      </c>
      <c r="F23" s="13">
        <f>SUM(F24:F32)</f>
        <v>148501.71000000002</v>
      </c>
      <c r="G23" s="13">
        <f t="shared" si="1"/>
        <v>511112.34</v>
      </c>
      <c r="H23" s="20">
        <v>0</v>
      </c>
    </row>
    <row r="24" spans="1:8" x14ac:dyDescent="0.2">
      <c r="A24" s="21" t="s">
        <v>51</v>
      </c>
      <c r="B24" s="5">
        <v>54500</v>
      </c>
      <c r="C24" s="5">
        <v>0</v>
      </c>
      <c r="D24" s="5">
        <f t="shared" si="0"/>
        <v>54500</v>
      </c>
      <c r="E24" s="5">
        <v>8288</v>
      </c>
      <c r="F24" s="5">
        <v>8288</v>
      </c>
      <c r="G24" s="5">
        <f t="shared" si="1"/>
        <v>46212</v>
      </c>
      <c r="H24" s="8">
        <v>3100</v>
      </c>
    </row>
    <row r="25" spans="1:8" x14ac:dyDescent="0.2">
      <c r="A25" s="21" t="s">
        <v>52</v>
      </c>
      <c r="B25" s="5">
        <v>26000</v>
      </c>
      <c r="C25" s="5">
        <v>0</v>
      </c>
      <c r="D25" s="5">
        <f t="shared" si="0"/>
        <v>26000</v>
      </c>
      <c r="E25" s="5">
        <v>15999.99</v>
      </c>
      <c r="F25" s="5">
        <v>15999.99</v>
      </c>
      <c r="G25" s="5">
        <f t="shared" si="1"/>
        <v>10000.01</v>
      </c>
      <c r="H25" s="8">
        <v>3200</v>
      </c>
    </row>
    <row r="26" spans="1:8" x14ac:dyDescent="0.2">
      <c r="A26" s="21" t="s">
        <v>53</v>
      </c>
      <c r="B26" s="5">
        <v>22000</v>
      </c>
      <c r="C26" s="5">
        <v>0</v>
      </c>
      <c r="D26" s="5">
        <f t="shared" si="0"/>
        <v>22000</v>
      </c>
      <c r="E26" s="5">
        <v>4500</v>
      </c>
      <c r="F26" s="5">
        <v>4500</v>
      </c>
      <c r="G26" s="5">
        <f t="shared" si="1"/>
        <v>17500</v>
      </c>
      <c r="H26" s="8">
        <v>3300</v>
      </c>
    </row>
    <row r="27" spans="1:8" x14ac:dyDescent="0.2">
      <c r="A27" s="21" t="s">
        <v>54</v>
      </c>
      <c r="B27" s="5">
        <v>42000</v>
      </c>
      <c r="C27" s="5">
        <v>0</v>
      </c>
      <c r="D27" s="5">
        <f t="shared" si="0"/>
        <v>42000</v>
      </c>
      <c r="E27" s="5">
        <v>11899.22</v>
      </c>
      <c r="F27" s="5">
        <v>11899.22</v>
      </c>
      <c r="G27" s="5">
        <f t="shared" si="1"/>
        <v>30100.78</v>
      </c>
      <c r="H27" s="8">
        <v>3400</v>
      </c>
    </row>
    <row r="28" spans="1:8" x14ac:dyDescent="0.2">
      <c r="A28" s="21" t="s">
        <v>55</v>
      </c>
      <c r="B28" s="5">
        <v>105000</v>
      </c>
      <c r="C28" s="5">
        <v>0</v>
      </c>
      <c r="D28" s="5">
        <f t="shared" si="0"/>
        <v>105000</v>
      </c>
      <c r="E28" s="5">
        <v>19289.25</v>
      </c>
      <c r="F28" s="5">
        <v>19289.25</v>
      </c>
      <c r="G28" s="5">
        <f t="shared" si="1"/>
        <v>85710.75</v>
      </c>
      <c r="H28" s="8">
        <v>3500</v>
      </c>
    </row>
    <row r="29" spans="1:8" x14ac:dyDescent="0.2">
      <c r="A29" s="21" t="s">
        <v>56</v>
      </c>
      <c r="B29" s="5">
        <v>0</v>
      </c>
      <c r="C29" s="5">
        <v>0</v>
      </c>
      <c r="D29" s="5">
        <f t="shared" si="0"/>
        <v>0</v>
      </c>
      <c r="E29" s="5">
        <v>0</v>
      </c>
      <c r="F29" s="5">
        <v>0</v>
      </c>
      <c r="G29" s="5">
        <f t="shared" si="1"/>
        <v>0</v>
      </c>
      <c r="H29" s="8">
        <v>3600</v>
      </c>
    </row>
    <row r="30" spans="1:8" x14ac:dyDescent="0.2">
      <c r="A30" s="21" t="s">
        <v>57</v>
      </c>
      <c r="B30" s="5">
        <v>40000</v>
      </c>
      <c r="C30" s="5">
        <v>0</v>
      </c>
      <c r="D30" s="5">
        <f t="shared" si="0"/>
        <v>40000</v>
      </c>
      <c r="E30" s="5">
        <v>6050.95</v>
      </c>
      <c r="F30" s="5">
        <v>6050.95</v>
      </c>
      <c r="G30" s="5">
        <f t="shared" si="1"/>
        <v>33949.050000000003</v>
      </c>
      <c r="H30" s="8">
        <v>3700</v>
      </c>
    </row>
    <row r="31" spans="1:8" x14ac:dyDescent="0.2">
      <c r="A31" s="21" t="s">
        <v>58</v>
      </c>
      <c r="B31" s="5">
        <v>200000</v>
      </c>
      <c r="C31" s="5">
        <v>0</v>
      </c>
      <c r="D31" s="5">
        <f t="shared" si="0"/>
        <v>200000</v>
      </c>
      <c r="E31" s="5">
        <v>38726.300000000003</v>
      </c>
      <c r="F31" s="5">
        <v>38726.300000000003</v>
      </c>
      <c r="G31" s="5">
        <f t="shared" si="1"/>
        <v>161273.70000000001</v>
      </c>
      <c r="H31" s="8">
        <v>3800</v>
      </c>
    </row>
    <row r="32" spans="1:8" x14ac:dyDescent="0.2">
      <c r="A32" s="21" t="s">
        <v>10</v>
      </c>
      <c r="B32" s="5">
        <v>170114.05</v>
      </c>
      <c r="C32" s="5">
        <v>0</v>
      </c>
      <c r="D32" s="5">
        <f t="shared" si="0"/>
        <v>170114.05</v>
      </c>
      <c r="E32" s="5">
        <v>43748</v>
      </c>
      <c r="F32" s="5">
        <v>43748</v>
      </c>
      <c r="G32" s="5">
        <f t="shared" si="1"/>
        <v>126366.04999999999</v>
      </c>
      <c r="H32" s="8">
        <v>3900</v>
      </c>
    </row>
    <row r="33" spans="1:8" x14ac:dyDescent="0.2">
      <c r="A33" s="19" t="s">
        <v>99</v>
      </c>
      <c r="B33" s="13">
        <f>SUM(B34:B42)</f>
        <v>429000</v>
      </c>
      <c r="C33" s="13">
        <f>SUM(C34:C42)</f>
        <v>-65000</v>
      </c>
      <c r="D33" s="13">
        <f t="shared" si="0"/>
        <v>364000</v>
      </c>
      <c r="E33" s="13">
        <f>SUM(E34:E42)</f>
        <v>108070.2</v>
      </c>
      <c r="F33" s="13">
        <f>SUM(F34:F42)</f>
        <v>108070.2</v>
      </c>
      <c r="G33" s="13">
        <f t="shared" si="1"/>
        <v>255929.8</v>
      </c>
      <c r="H33" s="20">
        <v>0</v>
      </c>
    </row>
    <row r="34" spans="1:8" x14ac:dyDescent="0.2">
      <c r="A34" s="21" t="s">
        <v>59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8">
        <v>4100</v>
      </c>
    </row>
    <row r="35" spans="1:8" x14ac:dyDescent="0.2">
      <c r="A35" s="21" t="s">
        <v>60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8">
        <v>4200</v>
      </c>
    </row>
    <row r="36" spans="1:8" x14ac:dyDescent="0.2">
      <c r="A36" s="21" t="s">
        <v>61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8">
        <v>4300</v>
      </c>
    </row>
    <row r="37" spans="1:8" x14ac:dyDescent="0.2">
      <c r="A37" s="21" t="s">
        <v>62</v>
      </c>
      <c r="B37" s="5">
        <v>429000</v>
      </c>
      <c r="C37" s="5">
        <v>-65000</v>
      </c>
      <c r="D37" s="5">
        <f t="shared" si="0"/>
        <v>364000</v>
      </c>
      <c r="E37" s="5">
        <v>108070.2</v>
      </c>
      <c r="F37" s="5">
        <v>108070.2</v>
      </c>
      <c r="G37" s="5">
        <f t="shared" si="1"/>
        <v>255929.8</v>
      </c>
      <c r="H37" s="8">
        <v>4400</v>
      </c>
    </row>
    <row r="38" spans="1:8" x14ac:dyDescent="0.2">
      <c r="A38" s="21" t="s">
        <v>19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8">
        <v>4500</v>
      </c>
    </row>
    <row r="39" spans="1:8" x14ac:dyDescent="0.2">
      <c r="A39" s="21" t="s">
        <v>63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8">
        <v>4600</v>
      </c>
    </row>
    <row r="40" spans="1:8" x14ac:dyDescent="0.2">
      <c r="A40" s="21" t="s">
        <v>64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8">
        <v>4700</v>
      </c>
    </row>
    <row r="41" spans="1:8" x14ac:dyDescent="0.2">
      <c r="A41" s="21" t="s">
        <v>15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8">
        <v>4800</v>
      </c>
    </row>
    <row r="42" spans="1:8" x14ac:dyDescent="0.2">
      <c r="A42" s="21" t="s">
        <v>65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8">
        <v>4900</v>
      </c>
    </row>
    <row r="43" spans="1:8" x14ac:dyDescent="0.2">
      <c r="A43" s="19" t="s">
        <v>100</v>
      </c>
      <c r="B43" s="13">
        <f>SUM(B44:B52)</f>
        <v>35000</v>
      </c>
      <c r="C43" s="13">
        <f>SUM(C44:C52)</f>
        <v>0</v>
      </c>
      <c r="D43" s="13">
        <f t="shared" si="0"/>
        <v>35000</v>
      </c>
      <c r="E43" s="13">
        <f>SUM(E44:E52)</f>
        <v>7999.99</v>
      </c>
      <c r="F43" s="13">
        <f>SUM(F44:F52)</f>
        <v>7999.99</v>
      </c>
      <c r="G43" s="13">
        <f t="shared" si="1"/>
        <v>27000.010000000002</v>
      </c>
      <c r="H43" s="20">
        <v>0</v>
      </c>
    </row>
    <row r="44" spans="1:8" x14ac:dyDescent="0.2">
      <c r="A44" s="4" t="s">
        <v>66</v>
      </c>
      <c r="B44" s="5">
        <v>35000</v>
      </c>
      <c r="C44" s="5">
        <v>0</v>
      </c>
      <c r="D44" s="5">
        <f t="shared" si="0"/>
        <v>35000</v>
      </c>
      <c r="E44" s="5">
        <v>7999.99</v>
      </c>
      <c r="F44" s="5">
        <v>7999.99</v>
      </c>
      <c r="G44" s="5">
        <f t="shared" si="1"/>
        <v>27000.010000000002</v>
      </c>
      <c r="H44" s="8">
        <v>5100</v>
      </c>
    </row>
    <row r="45" spans="1:8" x14ac:dyDescent="0.2">
      <c r="A45" s="21" t="s">
        <v>67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8">
        <v>5200</v>
      </c>
    </row>
    <row r="46" spans="1:8" x14ac:dyDescent="0.2">
      <c r="A46" s="21" t="s">
        <v>68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8">
        <v>5300</v>
      </c>
    </row>
    <row r="47" spans="1:8" x14ac:dyDescent="0.2">
      <c r="A47" s="21" t="s">
        <v>69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8">
        <v>5400</v>
      </c>
    </row>
    <row r="48" spans="1:8" x14ac:dyDescent="0.2">
      <c r="A48" s="21" t="s">
        <v>70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8">
        <v>5500</v>
      </c>
    </row>
    <row r="49" spans="1:8" x14ac:dyDescent="0.2">
      <c r="A49" s="21" t="s">
        <v>71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8">
        <v>5600</v>
      </c>
    </row>
    <row r="50" spans="1:8" x14ac:dyDescent="0.2">
      <c r="A50" s="21" t="s">
        <v>72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8">
        <v>5700</v>
      </c>
    </row>
    <row r="51" spans="1:8" x14ac:dyDescent="0.2">
      <c r="A51" s="21" t="s">
        <v>73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8">
        <v>5800</v>
      </c>
    </row>
    <row r="52" spans="1:8" x14ac:dyDescent="0.2">
      <c r="A52" s="21" t="s">
        <v>74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8">
        <v>5900</v>
      </c>
    </row>
    <row r="53" spans="1:8" x14ac:dyDescent="0.2">
      <c r="A53" s="19" t="s">
        <v>35</v>
      </c>
      <c r="B53" s="13">
        <f>SUM(B54:B56)</f>
        <v>0</v>
      </c>
      <c r="C53" s="13">
        <f>SUM(C54:C56)</f>
        <v>0</v>
      </c>
      <c r="D53" s="13">
        <f t="shared" si="0"/>
        <v>0</v>
      </c>
      <c r="E53" s="13">
        <f>SUM(E54:E56)</f>
        <v>0</v>
      </c>
      <c r="F53" s="13">
        <f>SUM(F54:F56)</f>
        <v>0</v>
      </c>
      <c r="G53" s="13">
        <f t="shared" si="1"/>
        <v>0</v>
      </c>
      <c r="H53" s="20">
        <v>0</v>
      </c>
    </row>
    <row r="54" spans="1:8" x14ac:dyDescent="0.2">
      <c r="A54" s="21" t="s">
        <v>75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8">
        <v>6100</v>
      </c>
    </row>
    <row r="55" spans="1:8" x14ac:dyDescent="0.2">
      <c r="A55" s="21" t="s">
        <v>76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8">
        <v>6200</v>
      </c>
    </row>
    <row r="56" spans="1:8" x14ac:dyDescent="0.2">
      <c r="A56" s="21" t="s">
        <v>77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8">
        <v>6300</v>
      </c>
    </row>
    <row r="57" spans="1:8" x14ac:dyDescent="0.2">
      <c r="A57" s="19" t="s">
        <v>101</v>
      </c>
      <c r="B57" s="13">
        <f>SUM(B58:B64)</f>
        <v>0</v>
      </c>
      <c r="C57" s="13">
        <f>SUM(C58:C64)</f>
        <v>0</v>
      </c>
      <c r="D57" s="13">
        <f t="shared" si="0"/>
        <v>0</v>
      </c>
      <c r="E57" s="13">
        <f>SUM(E58:E64)</f>
        <v>0</v>
      </c>
      <c r="F57" s="13">
        <f>SUM(F58:F64)</f>
        <v>0</v>
      </c>
      <c r="G57" s="13">
        <f t="shared" si="1"/>
        <v>0</v>
      </c>
      <c r="H57" s="20">
        <v>0</v>
      </c>
    </row>
    <row r="58" spans="1:8" x14ac:dyDescent="0.2">
      <c r="A58" s="21" t="s">
        <v>78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8">
        <v>7100</v>
      </c>
    </row>
    <row r="59" spans="1:8" x14ac:dyDescent="0.2">
      <c r="A59" s="21" t="s">
        <v>79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8">
        <v>7200</v>
      </c>
    </row>
    <row r="60" spans="1:8" x14ac:dyDescent="0.2">
      <c r="A60" s="21" t="s">
        <v>80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8">
        <v>7300</v>
      </c>
    </row>
    <row r="61" spans="1:8" x14ac:dyDescent="0.2">
      <c r="A61" s="21" t="s">
        <v>81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8">
        <v>7400</v>
      </c>
    </row>
    <row r="62" spans="1:8" x14ac:dyDescent="0.2">
      <c r="A62" s="21" t="s">
        <v>82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8">
        <v>7500</v>
      </c>
    </row>
    <row r="63" spans="1:8" x14ac:dyDescent="0.2">
      <c r="A63" s="21" t="s">
        <v>83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8">
        <v>7600</v>
      </c>
    </row>
    <row r="64" spans="1:8" x14ac:dyDescent="0.2">
      <c r="A64" s="21" t="s">
        <v>84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8">
        <v>7900</v>
      </c>
    </row>
    <row r="65" spans="1:8" x14ac:dyDescent="0.2">
      <c r="A65" s="19" t="s">
        <v>102</v>
      </c>
      <c r="B65" s="13">
        <f>SUM(B66:B68)</f>
        <v>0</v>
      </c>
      <c r="C65" s="13">
        <f>SUM(C66:C68)</f>
        <v>0</v>
      </c>
      <c r="D65" s="13">
        <f t="shared" si="0"/>
        <v>0</v>
      </c>
      <c r="E65" s="13">
        <f>SUM(E66:E68)</f>
        <v>0</v>
      </c>
      <c r="F65" s="13">
        <f>SUM(F66:F68)</f>
        <v>0</v>
      </c>
      <c r="G65" s="13">
        <f t="shared" si="1"/>
        <v>0</v>
      </c>
      <c r="H65" s="20">
        <v>0</v>
      </c>
    </row>
    <row r="66" spans="1:8" x14ac:dyDescent="0.2">
      <c r="A66" s="21" t="s">
        <v>16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8">
        <v>8100</v>
      </c>
    </row>
    <row r="67" spans="1:8" x14ac:dyDescent="0.2">
      <c r="A67" s="21" t="s">
        <v>17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8">
        <v>8300</v>
      </c>
    </row>
    <row r="68" spans="1:8" x14ac:dyDescent="0.2">
      <c r="A68" s="21" t="s">
        <v>18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8">
        <v>8500</v>
      </c>
    </row>
    <row r="69" spans="1:8" x14ac:dyDescent="0.2">
      <c r="A69" s="19" t="s">
        <v>36</v>
      </c>
      <c r="B69" s="13">
        <f>SUM(B70:B76)</f>
        <v>0</v>
      </c>
      <c r="C69" s="13">
        <f>SUM(C70:C76)</f>
        <v>0</v>
      </c>
      <c r="D69" s="13">
        <f t="shared" si="0"/>
        <v>0</v>
      </c>
      <c r="E69" s="13">
        <f>SUM(E70:E76)</f>
        <v>0</v>
      </c>
      <c r="F69" s="13">
        <f>SUM(F70:F76)</f>
        <v>0</v>
      </c>
      <c r="G69" s="13">
        <f t="shared" si="1"/>
        <v>0</v>
      </c>
      <c r="H69" s="20">
        <v>0</v>
      </c>
    </row>
    <row r="70" spans="1:8" x14ac:dyDescent="0.2">
      <c r="A70" s="21" t="s">
        <v>85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8">
        <v>9100</v>
      </c>
    </row>
    <row r="71" spans="1:8" x14ac:dyDescent="0.2">
      <c r="A71" s="21" t="s">
        <v>86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8">
        <v>9200</v>
      </c>
    </row>
    <row r="72" spans="1:8" x14ac:dyDescent="0.2">
      <c r="A72" s="21" t="s">
        <v>87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8">
        <v>9300</v>
      </c>
    </row>
    <row r="73" spans="1:8" x14ac:dyDescent="0.2">
      <c r="A73" s="21" t="s">
        <v>88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8">
        <v>9400</v>
      </c>
    </row>
    <row r="74" spans="1:8" x14ac:dyDescent="0.2">
      <c r="A74" s="21" t="s">
        <v>89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8">
        <v>9500</v>
      </c>
    </row>
    <row r="75" spans="1:8" x14ac:dyDescent="0.2">
      <c r="A75" s="21" t="s">
        <v>90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8">
        <v>9600</v>
      </c>
    </row>
    <row r="76" spans="1:8" x14ac:dyDescent="0.2">
      <c r="A76" s="22" t="s">
        <v>91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8">
        <v>9900</v>
      </c>
    </row>
    <row r="77" spans="1:8" x14ac:dyDescent="0.2">
      <c r="A77" s="9" t="s">
        <v>25</v>
      </c>
      <c r="B77" s="15">
        <f t="shared" ref="B77:G77" si="4">SUM(B5+B13+B23+B33+B43+B53+B57+B65+B69)</f>
        <v>7003524</v>
      </c>
      <c r="C77" s="15">
        <f t="shared" si="4"/>
        <v>0</v>
      </c>
      <c r="D77" s="15">
        <f t="shared" si="4"/>
        <v>7003524</v>
      </c>
      <c r="E77" s="15">
        <f t="shared" si="4"/>
        <v>1531090.74</v>
      </c>
      <c r="F77" s="15">
        <f t="shared" si="4"/>
        <v>1531090.74</v>
      </c>
      <c r="G77" s="15">
        <f t="shared" si="4"/>
        <v>5472433.2599999998</v>
      </c>
      <c r="H77" s="27"/>
    </row>
    <row r="78" spans="1:8" x14ac:dyDescent="0.2">
      <c r="H78" s="27"/>
    </row>
    <row r="79" spans="1:8" x14ac:dyDescent="0.2">
      <c r="A79" s="1" t="s">
        <v>95</v>
      </c>
      <c r="H79" s="27"/>
    </row>
    <row r="80" spans="1:8" x14ac:dyDescent="0.2">
      <c r="H80" s="27"/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0" t="s">
        <v>105</v>
      </c>
      <c r="B1" s="28"/>
      <c r="C1" s="28"/>
      <c r="D1" s="28"/>
      <c r="E1" s="28"/>
      <c r="F1" s="28"/>
      <c r="G1" s="29"/>
    </row>
    <row r="2" spans="1:7" x14ac:dyDescent="0.2">
      <c r="A2" s="33"/>
      <c r="B2" s="30" t="s">
        <v>32</v>
      </c>
      <c r="C2" s="28"/>
      <c r="D2" s="28"/>
      <c r="E2" s="28"/>
      <c r="F2" s="29"/>
      <c r="G2" s="31" t="s">
        <v>31</v>
      </c>
    </row>
    <row r="3" spans="1:7" ht="24.95" customHeight="1" x14ac:dyDescent="0.2">
      <c r="A3" s="34"/>
      <c r="B3" s="2" t="s">
        <v>27</v>
      </c>
      <c r="C3" s="2" t="s">
        <v>92</v>
      </c>
      <c r="D3" s="2" t="s">
        <v>28</v>
      </c>
      <c r="E3" s="2" t="s">
        <v>29</v>
      </c>
      <c r="F3" s="2" t="s">
        <v>30</v>
      </c>
      <c r="G3" s="32"/>
    </row>
    <row r="4" spans="1:7" x14ac:dyDescent="0.2">
      <c r="A4" s="35"/>
      <c r="B4" s="3">
        <v>1</v>
      </c>
      <c r="C4" s="3">
        <v>2</v>
      </c>
      <c r="D4" s="3" t="s">
        <v>93</v>
      </c>
      <c r="E4" s="3">
        <v>4</v>
      </c>
      <c r="F4" s="3">
        <v>5</v>
      </c>
      <c r="G4" s="3" t="s">
        <v>94</v>
      </c>
    </row>
    <row r="5" spans="1:7" x14ac:dyDescent="0.2">
      <c r="A5" s="6" t="s">
        <v>0</v>
      </c>
      <c r="B5" s="16">
        <v>6968524</v>
      </c>
      <c r="C5" s="16">
        <v>0</v>
      </c>
      <c r="D5" s="16">
        <f>B5+C5</f>
        <v>6968524</v>
      </c>
      <c r="E5" s="16">
        <v>1523090.75</v>
      </c>
      <c r="F5" s="16">
        <v>1523090.75</v>
      </c>
      <c r="G5" s="16">
        <f>D5-E5</f>
        <v>5445433.25</v>
      </c>
    </row>
    <row r="6" spans="1:7" x14ac:dyDescent="0.2">
      <c r="A6" s="6" t="s">
        <v>1</v>
      </c>
      <c r="B6" s="16">
        <v>35000</v>
      </c>
      <c r="C6" s="16">
        <v>0</v>
      </c>
      <c r="D6" s="16">
        <f>B6+C6</f>
        <v>35000</v>
      </c>
      <c r="E6" s="16">
        <v>7999.99</v>
      </c>
      <c r="F6" s="16">
        <v>7999.99</v>
      </c>
      <c r="G6" s="16">
        <f>D6-E6</f>
        <v>27000.010000000002</v>
      </c>
    </row>
    <row r="7" spans="1:7" x14ac:dyDescent="0.2">
      <c r="A7" s="6" t="s">
        <v>2</v>
      </c>
      <c r="B7" s="16">
        <v>0</v>
      </c>
      <c r="C7" s="16">
        <v>0</v>
      </c>
      <c r="D7" s="16">
        <f>B7+C7</f>
        <v>0</v>
      </c>
      <c r="E7" s="16">
        <v>0</v>
      </c>
      <c r="F7" s="16">
        <v>0</v>
      </c>
      <c r="G7" s="16">
        <f>D7-E7</f>
        <v>0</v>
      </c>
    </row>
    <row r="8" spans="1:7" x14ac:dyDescent="0.2">
      <c r="A8" s="6" t="s">
        <v>19</v>
      </c>
      <c r="B8" s="16">
        <v>0</v>
      </c>
      <c r="C8" s="16">
        <v>0</v>
      </c>
      <c r="D8" s="16">
        <f>B8+C8</f>
        <v>0</v>
      </c>
      <c r="E8" s="16">
        <v>0</v>
      </c>
      <c r="F8" s="16">
        <v>0</v>
      </c>
      <c r="G8" s="16">
        <f>D8-E8</f>
        <v>0</v>
      </c>
    </row>
    <row r="9" spans="1:7" x14ac:dyDescent="0.2">
      <c r="A9" s="11" t="s">
        <v>16</v>
      </c>
      <c r="B9" s="17">
        <v>0</v>
      </c>
      <c r="C9" s="17">
        <v>0</v>
      </c>
      <c r="D9" s="17">
        <f>B9+C9</f>
        <v>0</v>
      </c>
      <c r="E9" s="17">
        <v>0</v>
      </c>
      <c r="F9" s="17">
        <v>0</v>
      </c>
      <c r="G9" s="17">
        <f>D9-E9</f>
        <v>0</v>
      </c>
    </row>
    <row r="10" spans="1:7" x14ac:dyDescent="0.2">
      <c r="A10" s="9" t="s">
        <v>25</v>
      </c>
      <c r="B10" s="15">
        <f t="shared" ref="B10:G10" si="0">SUM(B5+B6+B7+B8+B9)</f>
        <v>7003524</v>
      </c>
      <c r="C10" s="15">
        <f t="shared" si="0"/>
        <v>0</v>
      </c>
      <c r="D10" s="15">
        <f t="shared" si="0"/>
        <v>7003524</v>
      </c>
      <c r="E10" s="15">
        <f t="shared" si="0"/>
        <v>1531090.74</v>
      </c>
      <c r="F10" s="15">
        <f t="shared" si="0"/>
        <v>1531090.74</v>
      </c>
      <c r="G10" s="15">
        <f t="shared" si="0"/>
        <v>5472433.2599999998</v>
      </c>
    </row>
  </sheetData>
  <sheetProtection formatCells="0" formatColumns="0" formatRows="0" autoFilter="0"/>
  <mergeCells count="4">
    <mergeCell ref="B2:F2"/>
    <mergeCell ref="G2:G3"/>
    <mergeCell ref="A2:A4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1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30" t="s">
        <v>107</v>
      </c>
      <c r="B1" s="28"/>
      <c r="C1" s="28"/>
      <c r="D1" s="28"/>
      <c r="E1" s="28"/>
      <c r="F1" s="28"/>
      <c r="G1" s="29"/>
    </row>
    <row r="2" spans="1:7" x14ac:dyDescent="0.2">
      <c r="A2" s="33" t="s">
        <v>26</v>
      </c>
      <c r="B2" s="30" t="s">
        <v>32</v>
      </c>
      <c r="C2" s="28"/>
      <c r="D2" s="28"/>
      <c r="E2" s="28"/>
      <c r="F2" s="29"/>
      <c r="G2" s="31" t="s">
        <v>31</v>
      </c>
    </row>
    <row r="3" spans="1:7" ht="24.95" customHeight="1" x14ac:dyDescent="0.2">
      <c r="A3" s="34"/>
      <c r="B3" s="2" t="s">
        <v>27</v>
      </c>
      <c r="C3" s="2" t="s">
        <v>92</v>
      </c>
      <c r="D3" s="2" t="s">
        <v>28</v>
      </c>
      <c r="E3" s="2" t="s">
        <v>29</v>
      </c>
      <c r="F3" s="2" t="s">
        <v>30</v>
      </c>
      <c r="G3" s="32"/>
    </row>
    <row r="4" spans="1:7" x14ac:dyDescent="0.2">
      <c r="A4" s="35"/>
      <c r="B4" s="3">
        <v>1</v>
      </c>
      <c r="C4" s="3">
        <v>2</v>
      </c>
      <c r="D4" s="3" t="s">
        <v>93</v>
      </c>
      <c r="E4" s="3">
        <v>4</v>
      </c>
      <c r="F4" s="3">
        <v>5</v>
      </c>
      <c r="G4" s="3" t="s">
        <v>94</v>
      </c>
    </row>
    <row r="5" spans="1:7" x14ac:dyDescent="0.2">
      <c r="A5" s="23"/>
      <c r="B5" s="7"/>
      <c r="C5" s="7"/>
      <c r="D5" s="7"/>
      <c r="E5" s="7"/>
      <c r="F5" s="7"/>
      <c r="G5" s="7"/>
    </row>
    <row r="6" spans="1:7" x14ac:dyDescent="0.2">
      <c r="A6" s="24" t="s">
        <v>106</v>
      </c>
      <c r="B6" s="5">
        <v>7003524</v>
      </c>
      <c r="C6" s="5">
        <v>0</v>
      </c>
      <c r="D6" s="5">
        <f>B6+C6</f>
        <v>7003524</v>
      </c>
      <c r="E6" s="5">
        <v>1531090.74</v>
      </c>
      <c r="F6" s="5">
        <v>1531090.74</v>
      </c>
      <c r="G6" s="5">
        <f>D6-E6</f>
        <v>5472433.2599999998</v>
      </c>
    </row>
    <row r="7" spans="1:7" x14ac:dyDescent="0.2">
      <c r="A7" s="24" t="s">
        <v>20</v>
      </c>
      <c r="B7" s="5">
        <v>0</v>
      </c>
      <c r="C7" s="5">
        <v>0</v>
      </c>
      <c r="D7" s="5">
        <f t="shared" ref="D7:D12" si="0">B7+C7</f>
        <v>0</v>
      </c>
      <c r="E7" s="5">
        <v>0</v>
      </c>
      <c r="F7" s="5">
        <v>0</v>
      </c>
      <c r="G7" s="5">
        <f t="shared" ref="G7:G12" si="1">D7-E7</f>
        <v>0</v>
      </c>
    </row>
    <row r="8" spans="1:7" x14ac:dyDescent="0.2">
      <c r="A8" s="24" t="s">
        <v>21</v>
      </c>
      <c r="B8" s="5">
        <v>0</v>
      </c>
      <c r="C8" s="5">
        <v>0</v>
      </c>
      <c r="D8" s="5">
        <f t="shared" si="0"/>
        <v>0</v>
      </c>
      <c r="E8" s="5">
        <v>0</v>
      </c>
      <c r="F8" s="5">
        <v>0</v>
      </c>
      <c r="G8" s="5">
        <f t="shared" si="1"/>
        <v>0</v>
      </c>
    </row>
    <row r="9" spans="1:7" x14ac:dyDescent="0.2">
      <c r="A9" s="24" t="s">
        <v>22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</row>
    <row r="10" spans="1:7" x14ac:dyDescent="0.2">
      <c r="A10" s="24" t="s">
        <v>97</v>
      </c>
      <c r="B10" s="5">
        <v>0</v>
      </c>
      <c r="C10" s="5">
        <v>0</v>
      </c>
      <c r="D10" s="5">
        <f t="shared" si="0"/>
        <v>0</v>
      </c>
      <c r="E10" s="5">
        <v>0</v>
      </c>
      <c r="F10" s="5">
        <v>0</v>
      </c>
      <c r="G10" s="5">
        <f t="shared" si="1"/>
        <v>0</v>
      </c>
    </row>
    <row r="11" spans="1:7" x14ac:dyDescent="0.2">
      <c r="A11" s="24" t="s">
        <v>23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</row>
    <row r="12" spans="1:7" x14ac:dyDescent="0.2">
      <c r="A12" s="24" t="s">
        <v>24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</row>
    <row r="13" spans="1:7" x14ac:dyDescent="0.2">
      <c r="A13" s="24"/>
      <c r="B13" s="5"/>
      <c r="C13" s="5"/>
      <c r="D13" s="5"/>
      <c r="E13" s="5"/>
      <c r="F13" s="5"/>
      <c r="G13" s="5"/>
    </row>
    <row r="14" spans="1:7" x14ac:dyDescent="0.2">
      <c r="A14" s="10" t="s">
        <v>25</v>
      </c>
      <c r="B14" s="18">
        <f t="shared" ref="B14:G14" si="2">SUM(B6:B13)</f>
        <v>7003524</v>
      </c>
      <c r="C14" s="18">
        <f t="shared" si="2"/>
        <v>0</v>
      </c>
      <c r="D14" s="18">
        <f t="shared" si="2"/>
        <v>7003524</v>
      </c>
      <c r="E14" s="18">
        <f t="shared" si="2"/>
        <v>1531090.74</v>
      </c>
      <c r="F14" s="18">
        <f t="shared" si="2"/>
        <v>1531090.74</v>
      </c>
      <c r="G14" s="18">
        <f t="shared" si="2"/>
        <v>5472433.2599999998</v>
      </c>
    </row>
    <row r="17" spans="1:7" ht="45" customHeight="1" x14ac:dyDescent="0.2">
      <c r="A17" s="30" t="s">
        <v>108</v>
      </c>
      <c r="B17" s="28"/>
      <c r="C17" s="28"/>
      <c r="D17" s="28"/>
      <c r="E17" s="28"/>
      <c r="F17" s="28"/>
      <c r="G17" s="29"/>
    </row>
    <row r="18" spans="1:7" x14ac:dyDescent="0.2">
      <c r="A18" s="33" t="s">
        <v>26</v>
      </c>
      <c r="B18" s="30" t="s">
        <v>32</v>
      </c>
      <c r="C18" s="28"/>
      <c r="D18" s="28"/>
      <c r="E18" s="28"/>
      <c r="F18" s="29"/>
      <c r="G18" s="31" t="s">
        <v>31</v>
      </c>
    </row>
    <row r="19" spans="1:7" ht="22.5" x14ac:dyDescent="0.2">
      <c r="A19" s="34"/>
      <c r="B19" s="2" t="s">
        <v>27</v>
      </c>
      <c r="C19" s="2" t="s">
        <v>92</v>
      </c>
      <c r="D19" s="2" t="s">
        <v>28</v>
      </c>
      <c r="E19" s="2" t="s">
        <v>29</v>
      </c>
      <c r="F19" s="2" t="s">
        <v>30</v>
      </c>
      <c r="G19" s="32"/>
    </row>
    <row r="20" spans="1:7" x14ac:dyDescent="0.2">
      <c r="A20" s="35"/>
      <c r="B20" s="3">
        <v>1</v>
      </c>
      <c r="C20" s="3">
        <v>2</v>
      </c>
      <c r="D20" s="3" t="s">
        <v>93</v>
      </c>
      <c r="E20" s="3">
        <v>4</v>
      </c>
      <c r="F20" s="3">
        <v>5</v>
      </c>
      <c r="G20" s="3" t="s">
        <v>94</v>
      </c>
    </row>
    <row r="21" spans="1:7" x14ac:dyDescent="0.2">
      <c r="A21" s="25" t="s">
        <v>3</v>
      </c>
      <c r="B21" s="5">
        <v>0</v>
      </c>
      <c r="C21" s="5">
        <v>0</v>
      </c>
      <c r="D21" s="5">
        <f>B21+C21</f>
        <v>0</v>
      </c>
      <c r="E21" s="5">
        <v>0</v>
      </c>
      <c r="F21" s="5">
        <v>0</v>
      </c>
      <c r="G21" s="5">
        <f>D21-E21</f>
        <v>0</v>
      </c>
    </row>
    <row r="22" spans="1:7" x14ac:dyDescent="0.2">
      <c r="A22" s="25" t="s">
        <v>4</v>
      </c>
      <c r="B22" s="5">
        <v>0</v>
      </c>
      <c r="C22" s="5">
        <v>0</v>
      </c>
      <c r="D22" s="5">
        <f t="shared" ref="D22:D24" si="3">B22+C22</f>
        <v>0</v>
      </c>
      <c r="E22" s="5">
        <v>0</v>
      </c>
      <c r="F22" s="5">
        <v>0</v>
      </c>
      <c r="G22" s="5">
        <f t="shared" ref="G22:G24" si="4">D22-E22</f>
        <v>0</v>
      </c>
    </row>
    <row r="23" spans="1:7" x14ac:dyDescent="0.2">
      <c r="A23" s="25" t="s">
        <v>5</v>
      </c>
      <c r="B23" s="5">
        <v>0</v>
      </c>
      <c r="C23" s="5">
        <v>0</v>
      </c>
      <c r="D23" s="5">
        <f t="shared" si="3"/>
        <v>0</v>
      </c>
      <c r="E23" s="5">
        <v>0</v>
      </c>
      <c r="F23" s="5">
        <v>0</v>
      </c>
      <c r="G23" s="5">
        <f t="shared" si="4"/>
        <v>0</v>
      </c>
    </row>
    <row r="24" spans="1:7" x14ac:dyDescent="0.2">
      <c r="A24" s="25" t="s">
        <v>96</v>
      </c>
      <c r="B24" s="5">
        <v>0</v>
      </c>
      <c r="C24" s="5">
        <v>0</v>
      </c>
      <c r="D24" s="5">
        <f t="shared" si="3"/>
        <v>0</v>
      </c>
      <c r="E24" s="5">
        <v>0</v>
      </c>
      <c r="F24" s="5">
        <v>0</v>
      </c>
      <c r="G24" s="5">
        <f t="shared" si="4"/>
        <v>0</v>
      </c>
    </row>
    <row r="25" spans="1:7" x14ac:dyDescent="0.2">
      <c r="A25" s="10" t="s">
        <v>25</v>
      </c>
      <c r="B25" s="18">
        <f t="shared" ref="B25:G25" si="5">SUM(B21:B24)</f>
        <v>0</v>
      </c>
      <c r="C25" s="18">
        <f t="shared" si="5"/>
        <v>0</v>
      </c>
      <c r="D25" s="18">
        <f t="shared" si="5"/>
        <v>0</v>
      </c>
      <c r="E25" s="18">
        <f t="shared" si="5"/>
        <v>0</v>
      </c>
      <c r="F25" s="18">
        <f t="shared" si="5"/>
        <v>0</v>
      </c>
      <c r="G25" s="18">
        <f t="shared" si="5"/>
        <v>0</v>
      </c>
    </row>
    <row r="28" spans="1:7" ht="45" customHeight="1" x14ac:dyDescent="0.2">
      <c r="A28" s="30" t="s">
        <v>109</v>
      </c>
      <c r="B28" s="28"/>
      <c r="C28" s="28"/>
      <c r="D28" s="28"/>
      <c r="E28" s="28"/>
      <c r="F28" s="28"/>
      <c r="G28" s="29"/>
    </row>
    <row r="29" spans="1:7" x14ac:dyDescent="0.2">
      <c r="A29" s="33" t="s">
        <v>26</v>
      </c>
      <c r="B29" s="30" t="s">
        <v>32</v>
      </c>
      <c r="C29" s="28"/>
      <c r="D29" s="28"/>
      <c r="E29" s="28"/>
      <c r="F29" s="29"/>
      <c r="G29" s="31" t="s">
        <v>31</v>
      </c>
    </row>
    <row r="30" spans="1:7" ht="22.5" x14ac:dyDescent="0.2">
      <c r="A30" s="34"/>
      <c r="B30" s="2" t="s">
        <v>27</v>
      </c>
      <c r="C30" s="2" t="s">
        <v>92</v>
      </c>
      <c r="D30" s="2" t="s">
        <v>28</v>
      </c>
      <c r="E30" s="2" t="s">
        <v>29</v>
      </c>
      <c r="F30" s="2" t="s">
        <v>30</v>
      </c>
      <c r="G30" s="32"/>
    </row>
    <row r="31" spans="1:7" x14ac:dyDescent="0.2">
      <c r="A31" s="35"/>
      <c r="B31" s="3">
        <v>1</v>
      </c>
      <c r="C31" s="3">
        <v>2</v>
      </c>
      <c r="D31" s="3" t="s">
        <v>93</v>
      </c>
      <c r="E31" s="3">
        <v>4</v>
      </c>
      <c r="F31" s="3">
        <v>5</v>
      </c>
      <c r="G31" s="3" t="s">
        <v>94</v>
      </c>
    </row>
    <row r="32" spans="1:7" x14ac:dyDescent="0.2">
      <c r="A32" s="26" t="s">
        <v>7</v>
      </c>
      <c r="B32" s="5">
        <v>7003524</v>
      </c>
      <c r="C32" s="5">
        <v>0</v>
      </c>
      <c r="D32" s="5">
        <f t="shared" ref="D32:D38" si="6">B32+C32</f>
        <v>7003524</v>
      </c>
      <c r="E32" s="5">
        <v>1531090.74</v>
      </c>
      <c r="F32" s="5">
        <v>1531090.74</v>
      </c>
      <c r="G32" s="5">
        <f t="shared" ref="G32:G38" si="7">D32-E32</f>
        <v>5472433.2599999998</v>
      </c>
    </row>
    <row r="33" spans="1:7" x14ac:dyDescent="0.2">
      <c r="A33" s="26" t="s">
        <v>6</v>
      </c>
      <c r="B33" s="5">
        <v>0</v>
      </c>
      <c r="C33" s="5">
        <v>0</v>
      </c>
      <c r="D33" s="5">
        <f t="shared" si="6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6" t="s">
        <v>8</v>
      </c>
      <c r="B34" s="5">
        <v>0</v>
      </c>
      <c r="C34" s="5">
        <v>0</v>
      </c>
      <c r="D34" s="5">
        <f t="shared" si="6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6" t="s">
        <v>11</v>
      </c>
      <c r="B35" s="5">
        <v>0</v>
      </c>
      <c r="C35" s="5">
        <v>0</v>
      </c>
      <c r="D35" s="5">
        <f t="shared" si="6"/>
        <v>0</v>
      </c>
      <c r="E35" s="5">
        <v>0</v>
      </c>
      <c r="F35" s="5">
        <v>0</v>
      </c>
      <c r="G35" s="5">
        <f t="shared" si="7"/>
        <v>0</v>
      </c>
    </row>
    <row r="36" spans="1:7" ht="11.25" customHeight="1" x14ac:dyDescent="0.2">
      <c r="A36" s="26" t="s">
        <v>12</v>
      </c>
      <c r="B36" s="5">
        <v>0</v>
      </c>
      <c r="C36" s="5">
        <v>0</v>
      </c>
      <c r="D36" s="5">
        <f t="shared" si="6"/>
        <v>0</v>
      </c>
      <c r="E36" s="5">
        <v>0</v>
      </c>
      <c r="F36" s="5">
        <v>0</v>
      </c>
      <c r="G36" s="5">
        <f t="shared" si="7"/>
        <v>0</v>
      </c>
    </row>
    <row r="37" spans="1:7" x14ac:dyDescent="0.2">
      <c r="A37" s="26" t="s">
        <v>103</v>
      </c>
      <c r="B37" s="5">
        <v>0</v>
      </c>
      <c r="C37" s="5">
        <v>0</v>
      </c>
      <c r="D37" s="5">
        <f t="shared" si="6"/>
        <v>0</v>
      </c>
      <c r="E37" s="5">
        <v>0</v>
      </c>
      <c r="F37" s="5">
        <v>0</v>
      </c>
      <c r="G37" s="5">
        <f t="shared" si="7"/>
        <v>0</v>
      </c>
    </row>
    <row r="38" spans="1:7" x14ac:dyDescent="0.2">
      <c r="A38" s="26" t="s">
        <v>9</v>
      </c>
      <c r="B38" s="5">
        <v>0</v>
      </c>
      <c r="C38" s="5">
        <v>0</v>
      </c>
      <c r="D38" s="5">
        <f t="shared" si="6"/>
        <v>0</v>
      </c>
      <c r="E38" s="5">
        <v>0</v>
      </c>
      <c r="F38" s="5">
        <v>0</v>
      </c>
      <c r="G38" s="5">
        <f t="shared" si="7"/>
        <v>0</v>
      </c>
    </row>
    <row r="39" spans="1:7" x14ac:dyDescent="0.2">
      <c r="A39" s="10" t="s">
        <v>25</v>
      </c>
      <c r="B39" s="18">
        <f t="shared" ref="B39:G39" si="8">SUM(B32:B38)</f>
        <v>7003524</v>
      </c>
      <c r="C39" s="18">
        <f t="shared" si="8"/>
        <v>0</v>
      </c>
      <c r="D39" s="18">
        <f t="shared" si="8"/>
        <v>7003524</v>
      </c>
      <c r="E39" s="18">
        <f t="shared" si="8"/>
        <v>1531090.74</v>
      </c>
      <c r="F39" s="18">
        <f t="shared" si="8"/>
        <v>1531090.74</v>
      </c>
      <c r="G39" s="18">
        <f t="shared" si="8"/>
        <v>5472433.2599999998</v>
      </c>
    </row>
    <row r="41" spans="1:7" x14ac:dyDescent="0.2">
      <c r="A41" s="1" t="s">
        <v>95</v>
      </c>
    </row>
  </sheetData>
  <sheetProtection formatCells="0" formatColumns="0" formatRows="0" insertRows="0" deleteRows="0" autoFilter="0"/>
  <mergeCells count="12">
    <mergeCell ref="B29:F29"/>
    <mergeCell ref="G29:G30"/>
    <mergeCell ref="B18:F18"/>
    <mergeCell ref="G18:G19"/>
    <mergeCell ref="A28:G28"/>
    <mergeCell ref="A18:A20"/>
    <mergeCell ref="A29:A31"/>
    <mergeCell ref="B2:F2"/>
    <mergeCell ref="G2:G3"/>
    <mergeCell ref="A1:G1"/>
    <mergeCell ref="A17:G17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COG</vt:lpstr>
      <vt:lpstr>CTG</vt:lpstr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2024-05-07T14:00:15Z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